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nel\Downloads\"/>
    </mc:Choice>
  </mc:AlternateContent>
  <xr:revisionPtr revIDLastSave="0" documentId="13_ncr:1_{92ECDBFD-DBB0-4605-8E09-28E8C8234E80}" xr6:coauthVersionLast="47" xr6:coauthVersionMax="47" xr10:uidLastSave="{00000000-0000-0000-0000-000000000000}"/>
  <bookViews>
    <workbookView xWindow="-28920" yWindow="-120" windowWidth="29040" windowHeight="15720" xr2:uid="{00000000-000D-0000-FFFF-FFFF00000000}"/>
  </bookViews>
  <sheets>
    <sheet name="Calculateu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1" l="1"/>
  <c r="C15" i="1" l="1"/>
  <c r="C16" i="1" s="1"/>
  <c r="C17" i="1" s="1"/>
  <c r="B20" i="1" l="1"/>
  <c r="C14" i="1"/>
</calcChain>
</file>

<file path=xl/sharedStrings.xml><?xml version="1.0" encoding="utf-8"?>
<sst xmlns="http://schemas.openxmlformats.org/spreadsheetml/2006/main" count="33" uniqueCount="33">
  <si>
    <t>COMBIEN DOIS-JE FACTURER ?</t>
  </si>
  <si>
    <t>Calcule le chiffre d'affaires et le tarif horaire nécessaires pour atteindre ton objectif de revenu.</t>
  </si>
  <si>
    <t>1. MES OBJECTIFS</t>
  </si>
  <si>
    <t>Montant que tu souhaites réellement conserver chaque mois.</t>
  </si>
  <si>
    <t>Charges supplémentaires à couvrir grâce à ton activité.</t>
  </si>
  <si>
    <t>Taux de cotisations + impôts estimé (%)</t>
  </si>
  <si>
    <t>À adapter selon ton statut et ta situation.</t>
  </si>
  <si>
    <t>Nombre de mois travaillés par an</t>
  </si>
  <si>
    <t>Indique 12 si tu travailles toute l'année.</t>
  </si>
  <si>
    <t>Jours travaillés par mois</t>
  </si>
  <si>
    <t>Jours consacrés à ton activité.</t>
  </si>
  <si>
    <t>Heures travaillées par jour</t>
  </si>
  <si>
    <t>Temps total consacré à l'activité.</t>
  </si>
  <si>
    <t>% de temps réellement facturable</t>
  </si>
  <si>
    <t>2. TON TARIF À VISER</t>
  </si>
  <si>
    <t>CA nécessaire par mois</t>
  </si>
  <si>
    <t>Chiffre d'affaires mensuel nécessaire après prise en compte des cotisations/impôts estimés.</t>
  </si>
  <si>
    <t>CA nécessaire par an</t>
  </si>
  <si>
    <t>Objectif annuel de chiffre d'affaires.</t>
  </si>
  <si>
    <t>Heures facturables par mois</t>
  </si>
  <si>
    <t>Temps réellement disponible pour les prestations facturées.</t>
  </si>
  <si>
    <t>Tarif horaire minimum</t>
  </si>
  <si>
    <t>Tarif minimum théorique pour atteindre ton objectif.</t>
  </si>
  <si>
    <t>Équivalent journalier sur une base de 7 h facturées.</t>
  </si>
  <si>
    <t>3. À RETENIR</t>
  </si>
  <si>
    <r>
      <t xml:space="preserve">▪ AB GESTION </t>
    </r>
    <r>
      <rPr>
        <b/>
        <sz val="11"/>
        <color rgb="FF7A5C45"/>
        <rFont val="Calibri"/>
        <family val="2"/>
      </rPr>
      <t>▪</t>
    </r>
  </si>
  <si>
    <t xml:space="preserve">Epargne souhaité par mois </t>
  </si>
  <si>
    <t>Charges fixes et variables (estimation) par mois</t>
  </si>
  <si>
    <r>
      <rPr>
        <b/>
        <i/>
        <sz val="10"/>
        <color rgb="FF666666"/>
        <rFont val="Verdana"/>
        <family val="2"/>
      </rPr>
      <t>IMPORTANT :</t>
    </r>
    <r>
      <rPr>
        <i/>
        <sz val="10"/>
        <color rgb="FF666666"/>
        <rFont val="Verdana"/>
        <family val="2"/>
      </rPr>
      <t xml:space="preserve"> ce calcul est une estimation pédagogique. Le taux de cotisations et d'impôts varie selon le statut, l'activité et la situation de chaque entrepreneur. Il ne remplace pas un calcul comptable ou fiscal personnalisé.</t>
    </r>
  </si>
  <si>
    <t>TJM minimum (7h)</t>
  </si>
  <si>
    <r>
      <rPr>
        <b/>
        <i/>
        <sz val="10"/>
        <color rgb="FF666666"/>
        <rFont val="Verdana"/>
        <family val="2"/>
      </rPr>
      <t>CONSEIL*</t>
    </r>
    <r>
      <rPr>
        <i/>
        <sz val="10"/>
        <color rgb="FF666666"/>
        <rFont val="Verdana"/>
        <family val="2"/>
      </rPr>
      <t xml:space="preserve"> : si tu es indépendant, pense à intégrer dans ton temps non facturable la prospection, l'administratif, les devis, les relances, la comptabilité, la formation et les congés.</t>
    </r>
  </si>
  <si>
    <r>
      <t xml:space="preserve">Part du temps qui peut être facturée à des clients </t>
    </r>
    <r>
      <rPr>
        <i/>
        <sz val="9"/>
        <color rgb="FF666666"/>
        <rFont val="Verdana"/>
        <family val="2"/>
      </rPr>
      <t>(cf conseil*)</t>
    </r>
  </si>
  <si>
    <r>
      <rPr>
        <b/>
        <i/>
        <sz val="10"/>
        <color rgb="FF666666"/>
        <rFont val="Verdana"/>
        <family val="2"/>
      </rPr>
      <t xml:space="preserve">MODE D'EMPLOI </t>
    </r>
    <r>
      <rPr>
        <i/>
        <sz val="10"/>
        <color rgb="FF666666"/>
        <rFont val="Verdana"/>
        <family val="2"/>
      </rPr>
      <t>: Effacez les cellules en vert (exemple). 
Puis remplissez uniquement les cases en vert, le reste se calcule automatiquement.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</si>
</sst>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
    <numFmt numFmtId="165" formatCode="0.0&quot;%&quot;"/>
    <numFmt numFmtId="166" formatCode="0.0"/>
    <numFmt numFmtId="167" formatCode="0&quot;%&quot;"/>
    <numFmt numFmtId="168" formatCode="0.0\ &quot;h&quot;"/>
  </numFmts>
  <fonts count="14" x14ac:knownFonts="1">
    <font>
      <sz val="11"/>
      <color theme="1"/>
      <name val="Calibri"/>
      <family val="2"/>
      <scheme val="minor"/>
    </font>
    <font>
      <sz val="11"/>
      <color theme="1"/>
      <name val="Verdana"/>
      <family val="2"/>
    </font>
    <font>
      <b/>
      <sz val="20"/>
      <color rgb="FFFFFFFF"/>
      <name val="Verdana"/>
      <family val="2"/>
    </font>
    <font>
      <i/>
      <sz val="11"/>
      <name val="Verdana"/>
      <family val="2"/>
    </font>
    <font>
      <sz val="11"/>
      <name val="Verdana"/>
      <family val="2"/>
    </font>
    <font>
      <b/>
      <sz val="13"/>
      <color rgb="FFFFFFFF"/>
      <name val="Verdana"/>
      <family val="2"/>
    </font>
    <font>
      <b/>
      <sz val="11"/>
      <color rgb="FF7A5C45"/>
      <name val="Verdana"/>
      <family val="2"/>
    </font>
    <font>
      <i/>
      <sz val="11"/>
      <color rgb="FF666666"/>
      <name val="Verdana"/>
      <family val="2"/>
    </font>
    <font>
      <b/>
      <sz val="12"/>
      <color rgb="FF7A5C45"/>
      <name val="Verdana"/>
      <family val="2"/>
    </font>
    <font>
      <i/>
      <sz val="10"/>
      <color rgb="FF666666"/>
      <name val="Verdana"/>
      <family val="2"/>
    </font>
    <font>
      <b/>
      <sz val="18"/>
      <color rgb="FFFFFFFF"/>
      <name val="Verdana"/>
      <family val="2"/>
    </font>
    <font>
      <b/>
      <sz val="11"/>
      <color rgb="FF7A5C45"/>
      <name val="Calibri"/>
      <family val="2"/>
    </font>
    <font>
      <b/>
      <i/>
      <sz val="10"/>
      <color rgb="FF666666"/>
      <name val="Verdana"/>
      <family val="2"/>
    </font>
    <font>
      <i/>
      <sz val="9"/>
      <color rgb="FF666666"/>
      <name val="Verdana"/>
      <family val="2"/>
    </font>
  </fonts>
  <fills count="7">
    <fill>
      <patternFill patternType="none"/>
    </fill>
    <fill>
      <patternFill patternType="gray125"/>
    </fill>
    <fill>
      <patternFill patternType="solid">
        <fgColor rgb="FFEFE7DA"/>
        <bgColor indexed="64"/>
      </patternFill>
    </fill>
    <fill>
      <patternFill patternType="solid">
        <fgColor rgb="FF663300"/>
        <bgColor indexed="64"/>
      </patternFill>
    </fill>
    <fill>
      <patternFill patternType="solid">
        <fgColor rgb="FFF9F3ED"/>
        <bgColor indexed="64"/>
      </patternFill>
    </fill>
    <fill>
      <patternFill patternType="solid">
        <fgColor theme="0" tint="-0.14999847407452621"/>
        <bgColor indexed="64"/>
      </patternFill>
    </fill>
    <fill>
      <patternFill patternType="solid">
        <fgColor theme="6" tint="0.79998168889431442"/>
        <bgColor indexed="64"/>
      </patternFill>
    </fill>
  </fills>
  <borders count="16">
    <border>
      <left/>
      <right/>
      <top/>
      <bottom/>
      <diagonal/>
    </border>
    <border>
      <left style="thin">
        <color rgb="FFD9D0C7"/>
      </left>
      <right style="thin">
        <color rgb="FFD9D0C7"/>
      </right>
      <top style="thin">
        <color rgb="FFD9D0C7"/>
      </top>
      <bottom style="thin">
        <color rgb="FFD9D0C7"/>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D9D0C7"/>
      </right>
      <top style="thin">
        <color rgb="FFD9D0C7"/>
      </top>
      <bottom style="thin">
        <color rgb="FFD9D0C7"/>
      </bottom>
      <diagonal/>
    </border>
    <border>
      <left style="thin">
        <color rgb="FFD9D0C7"/>
      </left>
      <right style="thin">
        <color indexed="64"/>
      </right>
      <top style="thin">
        <color rgb="FFD9D0C7"/>
      </top>
      <bottom style="thin">
        <color rgb="FFD9D0C7"/>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D9D0C7"/>
      </right>
      <top style="thin">
        <color indexed="64"/>
      </top>
      <bottom style="thin">
        <color rgb="FFD9D0C7"/>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2" borderId="0" xfId="0" applyFont="1" applyFill="1"/>
    <xf numFmtId="0" fontId="2" fillId="3" borderId="2" xfId="0" applyFont="1" applyFill="1" applyBorder="1" applyAlignment="1">
      <alignment horizontal="center" vertical="center"/>
    </xf>
    <xf numFmtId="0" fontId="1" fillId="3" borderId="3" xfId="0" applyFont="1" applyFill="1" applyBorder="1"/>
    <xf numFmtId="0" fontId="1" fillId="3" borderId="4" xfId="0" applyFont="1" applyFill="1" applyBorder="1"/>
    <xf numFmtId="0" fontId="5" fillId="3" borderId="5" xfId="0" applyFont="1" applyFill="1" applyBorder="1"/>
    <xf numFmtId="0" fontId="1" fillId="3" borderId="0" xfId="0" applyFont="1" applyFill="1" applyBorder="1"/>
    <xf numFmtId="0" fontId="1" fillId="3" borderId="6" xfId="0" applyFont="1" applyFill="1" applyBorder="1"/>
    <xf numFmtId="0" fontId="1" fillId="2" borderId="0" xfId="0" applyFont="1" applyFill="1"/>
    <xf numFmtId="0" fontId="6" fillId="2" borderId="0" xfId="0" applyFont="1" applyFill="1" applyAlignment="1">
      <alignment horizontal="center"/>
    </xf>
    <xf numFmtId="0" fontId="10" fillId="2" borderId="0" xfId="0" applyFont="1" applyFill="1"/>
    <xf numFmtId="0" fontId="1" fillId="2" borderId="0" xfId="0" applyFont="1" applyFill="1" applyAlignment="1">
      <alignment wrapText="1"/>
    </xf>
    <xf numFmtId="0" fontId="7" fillId="2" borderId="0" xfId="0" applyFont="1" applyFill="1"/>
    <xf numFmtId="0" fontId="5" fillId="3" borderId="5" xfId="0" applyFont="1" applyFill="1" applyBorder="1" applyAlignment="1">
      <alignment horizontal="left"/>
    </xf>
    <xf numFmtId="0" fontId="1" fillId="3" borderId="0" xfId="0" applyFont="1" applyFill="1" applyBorder="1" applyAlignment="1">
      <alignment horizontal="left"/>
    </xf>
    <xf numFmtId="0" fontId="1" fillId="3" borderId="6" xfId="0" applyFont="1" applyFill="1" applyBorder="1" applyAlignment="1">
      <alignment horizontal="left"/>
    </xf>
    <xf numFmtId="0" fontId="3" fillId="4" borderId="5" xfId="0"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6" xfId="0" applyFont="1" applyFill="1" applyBorder="1" applyAlignment="1">
      <alignment horizontal="center" vertical="center"/>
    </xf>
    <xf numFmtId="0" fontId="1" fillId="4" borderId="7" xfId="0" applyFont="1" applyFill="1" applyBorder="1"/>
    <xf numFmtId="0" fontId="1" fillId="4" borderId="5" xfId="0" applyFont="1" applyFill="1" applyBorder="1"/>
    <xf numFmtId="0" fontId="7" fillId="4" borderId="8" xfId="0" applyFont="1" applyFill="1" applyBorder="1" applyAlignment="1">
      <alignment wrapText="1"/>
    </xf>
    <xf numFmtId="0" fontId="1" fillId="4" borderId="6" xfId="0" applyFont="1" applyFill="1" applyBorder="1"/>
    <xf numFmtId="0" fontId="1" fillId="4" borderId="0" xfId="0" applyFont="1" applyFill="1" applyBorder="1"/>
    <xf numFmtId="0" fontId="1" fillId="4" borderId="7" xfId="0" applyFont="1" applyFill="1" applyBorder="1" applyAlignment="1">
      <alignment vertical="center" wrapText="1"/>
    </xf>
    <xf numFmtId="0" fontId="1" fillId="4" borderId="0" xfId="0" applyFont="1" applyFill="1" applyBorder="1"/>
    <xf numFmtId="0" fontId="1" fillId="4" borderId="6" xfId="0" applyFont="1" applyFill="1" applyBorder="1"/>
    <xf numFmtId="0" fontId="1" fillId="4" borderId="9" xfId="0" applyFont="1" applyFill="1" applyBorder="1"/>
    <xf numFmtId="0" fontId="1" fillId="4" borderId="10" xfId="0" applyFont="1" applyFill="1" applyBorder="1"/>
    <xf numFmtId="0" fontId="1" fillId="4" borderId="11" xfId="0" applyFont="1" applyFill="1" applyBorder="1"/>
    <xf numFmtId="0" fontId="9" fillId="4" borderId="12" xfId="0" applyFont="1" applyFill="1" applyBorder="1" applyAlignment="1">
      <alignment horizontal="center" vertical="top" wrapText="1"/>
    </xf>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0" xfId="0" applyFont="1" applyFill="1" applyBorder="1" applyAlignment="1">
      <alignment horizontal="center"/>
    </xf>
    <xf numFmtId="0" fontId="1" fillId="4" borderId="6" xfId="0" applyFont="1" applyFill="1" applyBorder="1" applyAlignment="1">
      <alignment horizontal="center"/>
    </xf>
    <xf numFmtId="0" fontId="1" fillId="4" borderId="9" xfId="0" applyFont="1" applyFill="1" applyBorder="1" applyAlignment="1">
      <alignment horizontal="center"/>
    </xf>
    <xf numFmtId="0" fontId="1" fillId="4" borderId="10" xfId="0" applyFont="1" applyFill="1" applyBorder="1" applyAlignment="1">
      <alignment horizontal="center"/>
    </xf>
    <xf numFmtId="0" fontId="1" fillId="4" borderId="11" xfId="0" applyFont="1" applyFill="1" applyBorder="1" applyAlignment="1">
      <alignment horizontal="center"/>
    </xf>
    <xf numFmtId="164" fontId="8" fillId="5" borderId="1" xfId="0" applyNumberFormat="1" applyFont="1" applyFill="1" applyBorder="1"/>
    <xf numFmtId="168" fontId="8" fillId="5" borderId="1" xfId="0" applyNumberFormat="1" applyFont="1" applyFill="1" applyBorder="1"/>
    <xf numFmtId="164" fontId="6" fillId="6" borderId="1" xfId="0" applyNumberFormat="1" applyFont="1" applyFill="1" applyBorder="1"/>
    <xf numFmtId="165" fontId="6" fillId="6" borderId="1" xfId="0" applyNumberFormat="1" applyFont="1" applyFill="1" applyBorder="1"/>
    <xf numFmtId="1" fontId="6" fillId="6" borderId="1" xfId="0" applyNumberFormat="1" applyFont="1" applyFill="1" applyBorder="1"/>
    <xf numFmtId="166" fontId="6" fillId="6" borderId="1" xfId="0" applyNumberFormat="1" applyFont="1" applyFill="1" applyBorder="1"/>
    <xf numFmtId="167" fontId="6" fillId="6" borderId="1" xfId="0" applyNumberFormat="1" applyFont="1" applyFill="1" applyBorder="1"/>
    <xf numFmtId="0" fontId="9" fillId="4" borderId="13" xfId="0" applyFont="1" applyFill="1" applyBorder="1" applyAlignment="1">
      <alignment horizontal="center" vertical="top" wrapText="1"/>
    </xf>
    <xf numFmtId="0" fontId="9" fillId="4" borderId="14" xfId="0" applyFont="1" applyFill="1" applyBorder="1" applyAlignment="1">
      <alignment horizontal="center" vertical="top" wrapText="1"/>
    </xf>
    <xf numFmtId="0" fontId="9" fillId="4" borderId="1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colors>
    <mruColors>
      <color rgb="FFF9F3ED"/>
      <color rgb="FF663300"/>
      <color rgb="FFEFE7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480</xdr:colOff>
      <xdr:row>2</xdr:row>
      <xdr:rowOff>186690</xdr:rowOff>
    </xdr:to>
    <xdr:pic>
      <xdr:nvPicPr>
        <xdr:cNvPr id="3" name="Image 2">
          <a:extLst>
            <a:ext uri="{FF2B5EF4-FFF2-40B4-BE49-F238E27FC236}">
              <a16:creationId xmlns:a16="http://schemas.microsoft.com/office/drawing/2014/main" id="{6881D59A-918F-242B-706C-E30ECCE380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96820" cy="11982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37"/>
  <sheetViews>
    <sheetView showGridLines="0" tabSelected="1" workbookViewId="0">
      <pane ySplit="3" topLeftCell="A4" activePane="bottomLeft" state="frozen"/>
      <selection pane="bottomLeft" activeCell="F22" sqref="F22"/>
    </sheetView>
  </sheetViews>
  <sheetFormatPr baseColWidth="10" defaultColWidth="8.88671875" defaultRowHeight="13.8" x14ac:dyDescent="0.25"/>
  <cols>
    <col min="1" max="1" width="17.5546875" style="1" customWidth="1"/>
    <col min="2" max="2" width="51.21875" style="1" customWidth="1"/>
    <col min="3" max="3" width="20" style="1" customWidth="1"/>
    <col min="4" max="4" width="119.33203125" style="1" customWidth="1"/>
    <col min="5" max="7" width="8.88671875" style="1"/>
    <col min="8" max="8" width="48.33203125" style="1" customWidth="1"/>
    <col min="9" max="10" width="8.88671875" style="1"/>
    <col min="11" max="11" width="8.88671875" style="1" customWidth="1"/>
    <col min="12" max="16384" width="8.88671875" style="1"/>
  </cols>
  <sheetData>
    <row r="1" spans="2:4" ht="34.049999999999997" customHeight="1" x14ac:dyDescent="0.25">
      <c r="B1" s="2" t="s">
        <v>0</v>
      </c>
      <c r="C1" s="3"/>
      <c r="D1" s="4"/>
    </row>
    <row r="2" spans="2:4" ht="46.8" customHeight="1" x14ac:dyDescent="0.25">
      <c r="B2" s="16" t="s">
        <v>1</v>
      </c>
      <c r="C2" s="17"/>
      <c r="D2" s="18"/>
    </row>
    <row r="3" spans="2:4" ht="16.2" x14ac:dyDescent="0.25">
      <c r="B3" s="13" t="s">
        <v>2</v>
      </c>
      <c r="C3" s="14"/>
      <c r="D3" s="15"/>
    </row>
    <row r="4" spans="2:4" x14ac:dyDescent="0.25">
      <c r="B4" s="19" t="s">
        <v>26</v>
      </c>
      <c r="C4" s="41">
        <v>1000</v>
      </c>
      <c r="D4" s="21" t="s">
        <v>3</v>
      </c>
    </row>
    <row r="5" spans="2:4" x14ac:dyDescent="0.25">
      <c r="B5" s="19" t="s">
        <v>27</v>
      </c>
      <c r="C5" s="41">
        <v>1200</v>
      </c>
      <c r="D5" s="21" t="s">
        <v>4</v>
      </c>
    </row>
    <row r="6" spans="2:4" x14ac:dyDescent="0.25">
      <c r="B6" s="19" t="s">
        <v>5</v>
      </c>
      <c r="C6" s="42">
        <v>35</v>
      </c>
      <c r="D6" s="21" t="s">
        <v>6</v>
      </c>
    </row>
    <row r="7" spans="2:4" x14ac:dyDescent="0.25">
      <c r="B7" s="19" t="s">
        <v>7</v>
      </c>
      <c r="C7" s="43">
        <v>12</v>
      </c>
      <c r="D7" s="21" t="s">
        <v>8</v>
      </c>
    </row>
    <row r="8" spans="2:4" x14ac:dyDescent="0.25">
      <c r="B8" s="19" t="s">
        <v>9</v>
      </c>
      <c r="C8" s="43">
        <v>18</v>
      </c>
      <c r="D8" s="21" t="s">
        <v>10</v>
      </c>
    </row>
    <row r="9" spans="2:4" x14ac:dyDescent="0.25">
      <c r="B9" s="19" t="s">
        <v>11</v>
      </c>
      <c r="C9" s="44">
        <v>8</v>
      </c>
      <c r="D9" s="21" t="s">
        <v>12</v>
      </c>
    </row>
    <row r="10" spans="2:4" x14ac:dyDescent="0.25">
      <c r="B10" s="19" t="s">
        <v>13</v>
      </c>
      <c r="C10" s="45">
        <v>80</v>
      </c>
      <c r="D10" s="21" t="s">
        <v>31</v>
      </c>
    </row>
    <row r="11" spans="2:4" x14ac:dyDescent="0.25">
      <c r="B11" s="20"/>
      <c r="C11" s="23"/>
      <c r="D11" s="22"/>
    </row>
    <row r="12" spans="2:4" ht="16.2" x14ac:dyDescent="0.25">
      <c r="B12" s="5" t="s">
        <v>14</v>
      </c>
      <c r="C12" s="6"/>
      <c r="D12" s="7"/>
    </row>
    <row r="13" spans="2:4" ht="16.2" x14ac:dyDescent="0.3">
      <c r="B13" s="19" t="s">
        <v>15</v>
      </c>
      <c r="C13" s="39">
        <f>(C4+C5)/(1-C6/100)</f>
        <v>3384.6153846153843</v>
      </c>
      <c r="D13" s="21" t="s">
        <v>16</v>
      </c>
    </row>
    <row r="14" spans="2:4" ht="16.2" x14ac:dyDescent="0.3">
      <c r="B14" s="19" t="s">
        <v>17</v>
      </c>
      <c r="C14" s="39">
        <f>C13*C7</f>
        <v>40615.38461538461</v>
      </c>
      <c r="D14" s="21" t="s">
        <v>18</v>
      </c>
    </row>
    <row r="15" spans="2:4" ht="16.2" x14ac:dyDescent="0.3">
      <c r="B15" s="19" t="s">
        <v>19</v>
      </c>
      <c r="C15" s="40">
        <f>C8*C9*C10/100</f>
        <v>115.2</v>
      </c>
      <c r="D15" s="21" t="s">
        <v>20</v>
      </c>
    </row>
    <row r="16" spans="2:4" ht="16.2" x14ac:dyDescent="0.3">
      <c r="B16" s="19" t="s">
        <v>21</v>
      </c>
      <c r="C16" s="39">
        <f>C13/C15</f>
        <v>29.380341880341877</v>
      </c>
      <c r="D16" s="21" t="s">
        <v>22</v>
      </c>
    </row>
    <row r="17" spans="2:8" ht="16.2" x14ac:dyDescent="0.3">
      <c r="B17" s="19" t="s">
        <v>29</v>
      </c>
      <c r="C17" s="39">
        <f>C16*7</f>
        <v>205.66239316239313</v>
      </c>
      <c r="D17" s="21" t="s">
        <v>23</v>
      </c>
    </row>
    <row r="18" spans="2:8" x14ac:dyDescent="0.25">
      <c r="B18" s="20"/>
      <c r="C18" s="23"/>
      <c r="D18" s="22"/>
    </row>
    <row r="19" spans="2:8" ht="16.2" x14ac:dyDescent="0.25">
      <c r="B19" s="5" t="s">
        <v>24</v>
      </c>
      <c r="C19" s="6"/>
      <c r="D19" s="7"/>
    </row>
    <row r="20" spans="2:8" x14ac:dyDescent="0.25">
      <c r="B20" s="24" t="str">
        <f>IF(C16&lt;20,"Ton tarif calculé est inférieur à 20 €/h : vérifie tes hypothèses de revenu et de temps facturable.",IF(C16&lt;40,"Ton tarif calculé se situe entre 20 € et 40 €/h.",IF(C16&lt;60,"Ton tarif calculé se situe entre 40 € et 60 €/h.","Ton tarif calculé est supérieur à 60 €/h.")))</f>
        <v>Ton tarif calculé se situe entre 20 € et 40 €/h.</v>
      </c>
      <c r="C20" s="25"/>
      <c r="D20" s="26"/>
    </row>
    <row r="21" spans="2:8" x14ac:dyDescent="0.25">
      <c r="B21" s="27"/>
      <c r="C21" s="28"/>
      <c r="D21" s="29"/>
    </row>
    <row r="23" spans="2:8" x14ac:dyDescent="0.25">
      <c r="B23" s="30" t="s">
        <v>28</v>
      </c>
      <c r="C23" s="31"/>
      <c r="D23" s="32"/>
    </row>
    <row r="24" spans="2:8" x14ac:dyDescent="0.25">
      <c r="B24" s="33"/>
      <c r="C24" s="34"/>
      <c r="D24" s="35"/>
    </row>
    <row r="25" spans="2:8" ht="1.8" customHeight="1" x14ac:dyDescent="0.25">
      <c r="B25" s="36"/>
      <c r="C25" s="37"/>
      <c r="D25" s="38"/>
    </row>
    <row r="26" spans="2:8" ht="9" customHeight="1" x14ac:dyDescent="0.25"/>
    <row r="27" spans="2:8" ht="28.8" customHeight="1" x14ac:dyDescent="0.25">
      <c r="B27" s="46" t="s">
        <v>32</v>
      </c>
      <c r="C27" s="47"/>
      <c r="D27" s="48"/>
    </row>
    <row r="28" spans="2:8" ht="10.8" customHeight="1" x14ac:dyDescent="0.35">
      <c r="H28" s="10"/>
    </row>
    <row r="29" spans="2:8" x14ac:dyDescent="0.25">
      <c r="B29" s="46" t="s">
        <v>30</v>
      </c>
      <c r="C29" s="47"/>
      <c r="D29" s="48"/>
    </row>
    <row r="32" spans="2:8" ht="14.4" x14ac:dyDescent="0.3">
      <c r="B32" s="9" t="s">
        <v>25</v>
      </c>
      <c r="C32" s="8"/>
      <c r="D32" s="8"/>
    </row>
    <row r="35" spans="8:8" x14ac:dyDescent="0.25">
      <c r="H35" s="11"/>
    </row>
    <row r="37" spans="8:8" x14ac:dyDescent="0.25">
      <c r="H37" s="12"/>
    </row>
  </sheetData>
  <mergeCells count="10">
    <mergeCell ref="B23:D25"/>
    <mergeCell ref="B32:D32"/>
    <mergeCell ref="B12:D12"/>
    <mergeCell ref="B1:D1"/>
    <mergeCell ref="B20:D21"/>
    <mergeCell ref="B3:D3"/>
    <mergeCell ref="B19:D19"/>
    <mergeCell ref="B2:D2"/>
    <mergeCell ref="B27:D27"/>
    <mergeCell ref="B29:D29"/>
  </mergeCells>
  <dataValidations count="3">
    <dataValidation type="decimal" sqref="C6 C10" xr:uid="{00000000-0002-0000-0000-000000000000}">
      <formula1>0</formula1>
      <formula2>100</formula2>
    </dataValidation>
    <dataValidation type="decimal" operator="greaterThanOrEqual" sqref="C4:C5 C8:C9" xr:uid="{00000000-0002-0000-0000-000001000000}">
      <formula1>0</formula1>
    </dataValidation>
    <dataValidation type="whole" sqref="C7" xr:uid="{00000000-0002-0000-0000-000002000000}">
      <formula1>1</formula1>
      <formula2>12</formula2>
    </dataValidation>
  </dataValidations>
  <pageMargins left="0.75" right="0.75" top="1" bottom="1" header="0.5" footer="0.5"/>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Calculateur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Belliard Anne-lise</cp:lastModifiedBy>
  <dcterms:created xsi:type="dcterms:W3CDTF">2026-09-23T12:59:03Z</dcterms:created>
  <dcterms:modified xsi:type="dcterms:W3CDTF">2026-09-23T14:11:12Z</dcterms:modified>
</cp:coreProperties>
</file>